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RRC\Water Resources\WRIP\2019 WRIP\"/>
    </mc:Choice>
  </mc:AlternateContent>
  <bookViews>
    <workbookView xWindow="0" yWindow="0" windowWidth="18945" windowHeight="84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0" i="1" l="1"/>
  <c r="D6" i="1" l="1"/>
  <c r="D7" i="1" s="1"/>
  <c r="C4" i="1"/>
  <c r="C6" i="1" s="1"/>
  <c r="C7" i="1" l="1"/>
  <c r="D11" i="1" s="1"/>
  <c r="D10" i="1"/>
  <c r="D12" i="1" s="1"/>
  <c r="C14" i="1" l="1"/>
  <c r="D13" i="1" l="1"/>
  <c r="D14" i="1" s="1"/>
</calcChain>
</file>

<file path=xl/sharedStrings.xml><?xml version="1.0" encoding="utf-8"?>
<sst xmlns="http://schemas.openxmlformats.org/spreadsheetml/2006/main" count="27" uniqueCount="27">
  <si>
    <t>Cost Category</t>
  </si>
  <si>
    <t>Title</t>
  </si>
  <si>
    <t>Federal</t>
  </si>
  <si>
    <t>Non-Federal</t>
  </si>
  <si>
    <t>rate</t>
  </si>
  <si>
    <t># hours/week</t>
  </si>
  <si>
    <t># weeks costshare</t>
  </si>
  <si>
    <t>comments</t>
  </si>
  <si>
    <t>Salaries and Wages</t>
  </si>
  <si>
    <t>Fringe Benefits</t>
  </si>
  <si>
    <t>Total Direct</t>
  </si>
  <si>
    <t>Indirect (Federal)</t>
  </si>
  <si>
    <t>Indirect (Non-Federal)</t>
  </si>
  <si>
    <t>Total Indirect</t>
  </si>
  <si>
    <t>TOTAL</t>
  </si>
  <si>
    <t>Equipment</t>
  </si>
  <si>
    <t>52 weeks, 20 hours per week @ $27/hr</t>
  </si>
  <si>
    <t>Grad StudentTuition</t>
  </si>
  <si>
    <t># weeks Federal</t>
  </si>
  <si>
    <t xml:space="preserve">         grad student</t>
  </si>
  <si>
    <t>Total Wages</t>
  </si>
  <si>
    <t>This is Total Direct minus equipment and tuition, times overhead rate for Federal grants at your institution*</t>
  </si>
  <si>
    <t>This is Total Indirect minus equipment and tuition, times overhead rate for Federal grants at your institution*</t>
  </si>
  <si>
    <t>*Overhead can not be applied to tuition or equipment</t>
  </si>
  <si>
    <t>Graduate Student Health and Welfare ($17/week) + GEO Health (21.73% wages)</t>
  </si>
  <si>
    <t xml:space="preserve">         PI</t>
  </si>
  <si>
    <t>UMass Amherst: note that this example was created in 2017. Check this year's OGCA fact sheet for updated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</si>
</sst>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1" applyFont="1" applyBorder="1" applyAlignment="1">
      <alignment vertical="top"/>
    </xf>
    <xf numFmtId="0" fontId="3" fillId="0" borderId="2" xfId="1" applyFont="1" applyBorder="1" applyAlignment="1">
      <alignment vertical="top"/>
    </xf>
    <xf numFmtId="0" fontId="3" fillId="0" borderId="2" xfId="1" applyFont="1" applyFill="1" applyBorder="1" applyAlignment="1">
      <alignment horizontal="center" vertical="top"/>
    </xf>
    <xf numFmtId="0" fontId="3" fillId="0" borderId="2" xfId="1" applyFont="1" applyFill="1" applyBorder="1" applyAlignment="1">
      <alignment vertical="top"/>
    </xf>
    <xf numFmtId="0" fontId="3" fillId="0" borderId="2" xfId="1" applyFont="1" applyFill="1" applyBorder="1" applyAlignment="1">
      <alignment vertical="top" wrapText="1"/>
    </xf>
    <xf numFmtId="44" fontId="3" fillId="0" borderId="2" xfId="2" applyFont="1" applyBorder="1" applyAlignment="1">
      <alignment vertical="top" wrapText="1"/>
    </xf>
    <xf numFmtId="0" fontId="3" fillId="0" borderId="3" xfId="1" applyFont="1" applyBorder="1" applyAlignment="1">
      <alignment vertical="top"/>
    </xf>
    <xf numFmtId="0" fontId="2" fillId="0" borderId="4" xfId="1" applyFont="1" applyBorder="1"/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0" fontId="0" fillId="0" borderId="5" xfId="0" applyBorder="1"/>
    <xf numFmtId="44" fontId="0" fillId="0" borderId="5" xfId="2" applyFont="1" applyBorder="1"/>
    <xf numFmtId="0" fontId="2" fillId="0" borderId="6" xfId="1" applyFont="1" applyFill="1" applyBorder="1"/>
    <xf numFmtId="0" fontId="0" fillId="0" borderId="5" xfId="0" applyBorder="1" applyAlignment="1">
      <alignment horizontal="center"/>
    </xf>
    <xf numFmtId="44" fontId="0" fillId="0" borderId="6" xfId="2" applyFont="1" applyBorder="1"/>
    <xf numFmtId="0" fontId="3" fillId="0" borderId="4" xfId="1" applyFont="1" applyBorder="1"/>
    <xf numFmtId="164" fontId="3" fillId="0" borderId="5" xfId="1" applyNumberFormat="1" applyFont="1" applyFill="1" applyBorder="1" applyAlignment="1">
      <alignment horizontal="center"/>
    </xf>
    <xf numFmtId="0" fontId="3" fillId="0" borderId="4" xfId="1" applyFont="1" applyBorder="1" applyAlignment="1">
      <alignment vertical="top"/>
    </xf>
    <xf numFmtId="0" fontId="2" fillId="0" borderId="5" xfId="1" applyFont="1" applyBorder="1" applyAlignment="1">
      <alignment vertical="top"/>
    </xf>
    <xf numFmtId="164" fontId="3" fillId="0" borderId="5" xfId="1" applyNumberFormat="1" applyFont="1" applyBorder="1" applyAlignment="1">
      <alignment horizontal="center" vertical="top"/>
    </xf>
    <xf numFmtId="0" fontId="0" fillId="0" borderId="5" xfId="0" applyBorder="1" applyAlignment="1">
      <alignment vertical="top"/>
    </xf>
    <xf numFmtId="44" fontId="0" fillId="0" borderId="5" xfId="2" applyFont="1" applyBorder="1" applyAlignment="1">
      <alignment vertical="top"/>
    </xf>
    <xf numFmtId="0" fontId="2" fillId="0" borderId="6" xfId="1" applyFont="1" applyFill="1" applyBorder="1" applyAlignment="1">
      <alignment vertical="top" wrapText="1"/>
    </xf>
    <xf numFmtId="164" fontId="3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44" fontId="1" fillId="0" borderId="5" xfId="2" applyFont="1" applyBorder="1"/>
    <xf numFmtId="164" fontId="2" fillId="0" borderId="6" xfId="1" applyNumberFormat="1" applyFont="1" applyFill="1" applyBorder="1" applyAlignment="1">
      <alignment horizontal="left"/>
    </xf>
    <xf numFmtId="0" fontId="3" fillId="0" borderId="5" xfId="1" applyFont="1" applyBorder="1"/>
    <xf numFmtId="0" fontId="3" fillId="0" borderId="7" xfId="1" applyFont="1" applyBorder="1"/>
    <xf numFmtId="164" fontId="2" fillId="0" borderId="8" xfId="1" applyNumberFormat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0" fontId="0" fillId="0" borderId="8" xfId="0" applyBorder="1"/>
    <xf numFmtId="44" fontId="1" fillId="0" borderId="8" xfId="2" applyFont="1" applyBorder="1"/>
    <xf numFmtId="165" fontId="2" fillId="0" borderId="9" xfId="1" applyNumberFormat="1" applyFont="1" applyBorder="1"/>
    <xf numFmtId="0" fontId="0" fillId="0" borderId="6" xfId="1" applyFont="1" applyFill="1" applyBorder="1" applyAlignment="1">
      <alignment vertical="top" wrapText="1"/>
    </xf>
    <xf numFmtId="6" fontId="0" fillId="0" borderId="5" xfId="0" applyNumberFormat="1" applyBorder="1" applyAlignment="1">
      <alignment horizontal="center"/>
    </xf>
    <xf numFmtId="0" fontId="0" fillId="3" borderId="6" xfId="1" applyFont="1" applyFill="1" applyBorder="1"/>
    <xf numFmtId="164" fontId="0" fillId="4" borderId="6" xfId="1" applyNumberFormat="1" applyFont="1" applyFill="1" applyBorder="1" applyAlignment="1">
      <alignment horizontal="left"/>
    </xf>
    <xf numFmtId="0" fontId="0" fillId="0" borderId="5" xfId="1" applyFont="1" applyBorder="1"/>
    <xf numFmtId="0" fontId="0" fillId="0" borderId="0" xfId="0" applyAlignment="1">
      <alignment vertical="top"/>
    </xf>
    <xf numFmtId="164" fontId="2" fillId="3" borderId="5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166" fontId="0" fillId="0" borderId="0" xfId="0" applyNumberFormat="1"/>
    <xf numFmtId="0" fontId="0" fillId="0" borderId="10" xfId="1" applyFont="1" applyBorder="1"/>
    <xf numFmtId="164" fontId="0" fillId="0" borderId="0" xfId="0" applyNumberFormat="1" applyAlignment="1">
      <alignment horizontal="center"/>
    </xf>
  </cellXfs>
  <cellStyles count="28">
    <cellStyle name="Currency 2" xfId="3"/>
    <cellStyle name="Currency 2 2" xfId="4"/>
    <cellStyle name="Currency 2 2 2" xfId="2"/>
    <cellStyle name="Currency 2 3" xfId="5"/>
    <cellStyle name="Currency 3" xfId="6"/>
    <cellStyle name="Currency 3 2" xfId="7"/>
    <cellStyle name="Currency 4" xfId="8"/>
    <cellStyle name="Currency 5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3 2" xfId="15"/>
    <cellStyle name="Normal 3 2 2" xfId="16"/>
    <cellStyle name="Normal 3 3" xfId="17"/>
    <cellStyle name="Normal 4" xfId="18"/>
    <cellStyle name="Normal 4 2" xfId="1"/>
    <cellStyle name="Normal 5" xfId="19"/>
    <cellStyle name="Normal 5 2" xfId="20"/>
    <cellStyle name="Normal 6" xfId="21"/>
    <cellStyle name="Percent 2" xfId="22"/>
    <cellStyle name="Percent 2 2" xfId="23"/>
    <cellStyle name="Percent 2 2 2" xfId="24"/>
    <cellStyle name="Percent 2 3" xfId="25"/>
    <cellStyle name="Percent 3" xfId="26"/>
    <cellStyle name="Percent 3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I14" sqref="I14"/>
    </sheetView>
  </sheetViews>
  <sheetFormatPr defaultRowHeight="12.75" x14ac:dyDescent="0.2"/>
  <cols>
    <col min="1" max="1" width="20.28515625" customWidth="1"/>
    <col min="2" max="2" width="11.85546875" customWidth="1"/>
    <col min="3" max="3" width="10.140625" bestFit="1" customWidth="1"/>
    <col min="4" max="4" width="13.7109375" customWidth="1"/>
    <col min="5" max="5" width="4.42578125" customWidth="1"/>
    <col min="6" max="6" width="6.5703125" customWidth="1"/>
    <col min="7" max="7" width="11.140625" bestFit="1" customWidth="1"/>
    <col min="8" max="8" width="10.140625" customWidth="1"/>
    <col min="9" max="9" width="90" customWidth="1"/>
  </cols>
  <sheetData>
    <row r="1" spans="1:9" ht="13.5" thickBot="1" x14ac:dyDescent="0.25">
      <c r="A1" t="s">
        <v>26</v>
      </c>
    </row>
    <row r="2" spans="1:9" ht="38.25" x14ac:dyDescent="0.2">
      <c r="A2" s="1" t="s">
        <v>0</v>
      </c>
      <c r="B2" s="2" t="s">
        <v>1</v>
      </c>
      <c r="C2" s="3" t="s">
        <v>2</v>
      </c>
      <c r="D2" s="2" t="s">
        <v>3</v>
      </c>
      <c r="E2" s="4" t="s">
        <v>4</v>
      </c>
      <c r="F2" s="5" t="s">
        <v>5</v>
      </c>
      <c r="G2" s="6" t="s">
        <v>18</v>
      </c>
      <c r="H2" s="6" t="s">
        <v>6</v>
      </c>
      <c r="I2" s="7" t="s">
        <v>7</v>
      </c>
    </row>
    <row r="3" spans="1:9" x14ac:dyDescent="0.2">
      <c r="A3" s="8" t="s">
        <v>8</v>
      </c>
      <c r="B3" s="9"/>
      <c r="C3" s="10"/>
      <c r="D3" s="11"/>
      <c r="E3" s="12"/>
      <c r="F3" s="12"/>
      <c r="G3" s="13"/>
      <c r="H3" s="13"/>
      <c r="I3" s="14"/>
    </row>
    <row r="4" spans="1:9" x14ac:dyDescent="0.2">
      <c r="A4" s="40" t="s">
        <v>19</v>
      </c>
      <c r="C4" s="46">
        <f>52*20*27</f>
        <v>28080</v>
      </c>
      <c r="D4" s="11"/>
      <c r="E4" s="37">
        <v>27</v>
      </c>
      <c r="F4" s="15">
        <v>20</v>
      </c>
      <c r="G4" s="15">
        <v>26</v>
      </c>
      <c r="H4" s="15"/>
      <c r="I4" s="16" t="s">
        <v>16</v>
      </c>
    </row>
    <row r="5" spans="1:9" x14ac:dyDescent="0.2">
      <c r="A5" s="45" t="s">
        <v>25</v>
      </c>
      <c r="C5" s="11"/>
      <c r="D5" s="11">
        <v>31000</v>
      </c>
      <c r="E5" s="37"/>
      <c r="F5" s="15"/>
      <c r="G5" s="15"/>
      <c r="H5" s="15">
        <v>10</v>
      </c>
      <c r="I5" s="16"/>
    </row>
    <row r="6" spans="1:9" x14ac:dyDescent="0.2">
      <c r="A6" s="17" t="s">
        <v>20</v>
      </c>
      <c r="B6" s="9"/>
      <c r="C6" s="18">
        <f>C5+C4</f>
        <v>28080</v>
      </c>
      <c r="D6" s="18">
        <f>D5+D4</f>
        <v>31000</v>
      </c>
      <c r="E6" s="12"/>
      <c r="F6" s="12"/>
      <c r="G6" s="13"/>
      <c r="H6" s="13"/>
      <c r="I6" s="14"/>
    </row>
    <row r="7" spans="1:9" s="41" customFormat="1" ht="15.75" customHeight="1" x14ac:dyDescent="0.2">
      <c r="A7" s="19" t="s">
        <v>9</v>
      </c>
      <c r="B7" s="20"/>
      <c r="C7" s="21">
        <f>(C4*0.2173)+(17*G4)</f>
        <v>6543.7839999999997</v>
      </c>
      <c r="D7" s="21">
        <f>(D6*0.3656)+(10*17)</f>
        <v>11503.599999999999</v>
      </c>
      <c r="E7" s="22"/>
      <c r="F7" s="22"/>
      <c r="G7" s="23"/>
      <c r="H7" s="23"/>
      <c r="I7" s="36" t="s">
        <v>24</v>
      </c>
    </row>
    <row r="8" spans="1:9" s="41" customFormat="1" ht="18" customHeight="1" x14ac:dyDescent="0.2">
      <c r="A8" s="19" t="s">
        <v>15</v>
      </c>
      <c r="B8" s="20"/>
      <c r="C8" s="21">
        <v>4000</v>
      </c>
      <c r="D8" s="21">
        <v>13000</v>
      </c>
      <c r="E8" s="22"/>
      <c r="F8" s="22"/>
      <c r="G8" s="23"/>
      <c r="H8" s="23"/>
      <c r="I8" s="24"/>
    </row>
    <row r="9" spans="1:9" s="41" customFormat="1" ht="17.25" customHeight="1" x14ac:dyDescent="0.2">
      <c r="A9" s="19" t="s">
        <v>17</v>
      </c>
      <c r="B9" s="20"/>
      <c r="C9" s="21">
        <v>10975</v>
      </c>
      <c r="D9" s="21"/>
      <c r="E9" s="22"/>
      <c r="F9" s="22"/>
      <c r="G9" s="23"/>
      <c r="H9" s="23"/>
      <c r="I9" s="24"/>
    </row>
    <row r="10" spans="1:9" x14ac:dyDescent="0.2">
      <c r="A10" s="17" t="s">
        <v>10</v>
      </c>
      <c r="B10" s="9"/>
      <c r="C10" s="25">
        <f>SUM(C6:C9)</f>
        <v>49598.784</v>
      </c>
      <c r="D10" s="25">
        <f>D6+D7+D8+D9</f>
        <v>55503.6</v>
      </c>
      <c r="E10" s="12"/>
      <c r="F10" s="12"/>
      <c r="G10" s="13"/>
      <c r="H10" s="13"/>
      <c r="I10" s="14"/>
    </row>
    <row r="11" spans="1:9" x14ac:dyDescent="0.2">
      <c r="A11" s="8" t="s">
        <v>11</v>
      </c>
      <c r="B11" s="9"/>
      <c r="C11" s="26"/>
      <c r="D11" s="42">
        <f>0.595*(C10-C8-C9)</f>
        <v>20601.15148</v>
      </c>
      <c r="E11" s="12"/>
      <c r="F11" s="12"/>
      <c r="G11" s="13"/>
      <c r="H11" s="13"/>
      <c r="I11" s="38" t="s">
        <v>21</v>
      </c>
    </row>
    <row r="12" spans="1:9" ht="15" x14ac:dyDescent="0.25">
      <c r="A12" s="8" t="s">
        <v>12</v>
      </c>
      <c r="B12" s="9"/>
      <c r="C12" s="26"/>
      <c r="D12" s="43">
        <f>0.593*(D10-D8-D9)</f>
        <v>25204.634799999996</v>
      </c>
      <c r="E12" s="12"/>
      <c r="F12" s="12"/>
      <c r="G12" s="27"/>
      <c r="H12" s="27"/>
      <c r="I12" s="39" t="s">
        <v>22</v>
      </c>
    </row>
    <row r="13" spans="1:9" ht="15" x14ac:dyDescent="0.25">
      <c r="A13" s="17" t="s">
        <v>13</v>
      </c>
      <c r="B13" s="29"/>
      <c r="C13" s="25"/>
      <c r="D13" s="18">
        <f>D11+D12</f>
        <v>45805.78628</v>
      </c>
      <c r="E13" s="12"/>
      <c r="F13" s="12"/>
      <c r="G13" s="27"/>
      <c r="H13" s="27"/>
      <c r="I13" s="28"/>
    </row>
    <row r="14" spans="1:9" ht="15.75" thickBot="1" x14ac:dyDescent="0.3">
      <c r="A14" s="30" t="s">
        <v>14</v>
      </c>
      <c r="B14" s="31"/>
      <c r="C14" s="32">
        <f>C10</f>
        <v>49598.784</v>
      </c>
      <c r="D14" s="32">
        <f>D10+D13</f>
        <v>101309.38628000001</v>
      </c>
      <c r="E14" s="33"/>
      <c r="F14" s="33"/>
      <c r="G14" s="34"/>
      <c r="H14" s="34"/>
      <c r="I14" s="35"/>
    </row>
    <row r="16" spans="1:9" x14ac:dyDescent="0.2">
      <c r="A16" t="s">
        <v>23</v>
      </c>
    </row>
    <row r="18" spans="7:7" x14ac:dyDescent="0.2">
      <c r="G18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Marie-Francoise Hatte</dc:creator>
  <cp:lastModifiedBy>Marie-Françoise Hatte</cp:lastModifiedBy>
  <dcterms:created xsi:type="dcterms:W3CDTF">2015-11-24T20:24:30Z</dcterms:created>
  <dcterms:modified xsi:type="dcterms:W3CDTF">2018-09-18T20:02:25Z</dcterms:modified>
</cp:coreProperties>
</file>